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<sst xmlns="http://schemas.openxmlformats.org/spreadsheetml/2006/main" count="1604" uniqueCount="987">
  <si>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</si>
  <si>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</si>
  <si>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</si>
  <si>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</si>
  <si>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</si>
  <si>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</si>
  <si>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</si>
  <si>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</si>
  <si>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</si>
  <si>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</si>
  <si>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</si>
  <si>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</si>
  <si>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</si>
  <si>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</si>
  <si>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</si>
  <si>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</si>
  <si>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</si>
  <si>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</si>
  <si>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</si>
  <si>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</si>
  <si>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</si>
  <si>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</si>
  <si>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</si>
  <si>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</si>
  <si>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</si>
  <si>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</si>
  <si>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</si>
  <si>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</si>
  <si>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</si>
  <si>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</si>
  <si>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</si>
  <si>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</si>
  <si>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</si>
  <si>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</si>
  <si>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</si>
  <si>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</si>
  <si>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</si>
  <si>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</si>
  <si>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</si>
  <si>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</si>
  <si>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</si>
  <si>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</si>
  <si>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</si>
  <si>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</si>
  <si>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</si>
  <si>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</si>
  <si>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</si>
  <si>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</si>
  <si>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</si>
  <si>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</si>
  <si>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</si>
  <si>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</si>
  <si>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</si>
  <si>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</si>
  <si>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</si>
  <si>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</si>
  <si>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</si>
  <si>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</si>
  <si>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</si>
  <si>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</si>
  <si>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</si>
  <si>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</si>
  <si>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</si>
  <si>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</si>
  <si>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</si>
  <si>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</si>
  <si>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</si>
  <si>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</si>
  <si>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</si>
  <si>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</si>
  <si>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</si>
  <si>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</si>
  <si>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</si>
  <si>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</si>
  <si>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</si>
  <si>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</si>
  <si>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</si>
  <si>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</si>
  <si>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</si>
  <si>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</si>
  <si>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</si>
  <si>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</si>
  <si>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</si>
  <si>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</si>
  <si>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</si>
  <si>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</si>
  <si>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</si>
  <si>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</si>
  <si>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</si>
  <si>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</si>
  <si>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</si>
  <si>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</si>
  <si>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</si>
  <si>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</si>
  <si>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</si>
  <si>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</si>
  <si>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</si>
  <si>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</si>
  <si>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</si>
  <si>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</si>
  <si>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</si>
  <si>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</si>
  <si>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</si>
  <si>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</si>
  <si>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</si>
  <si>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</si>
  <si>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</si>
  <si>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</si>
  <si>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</si>
  <si>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</si>
  <si>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</si>
  <si>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</si>
  <si>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</si>
  <si>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</si>
  <si>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</si>
  <si>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</si>
  <si>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</si>
  <si>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</si>
  <si>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</si>
  <si>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</si>
  <si>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</si>
  <si>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</si>
  <si>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</si>
  <si>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</si>
  <si>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</si>
  <si>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</si>
  <si>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</si>
  <si>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</si>
  <si>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</si>
  <si>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</si>
  <si>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</si>
  <si>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</si>
  <si>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</si>
  <si>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</si>
  <si>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</si>
  <si>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</si>
  <si>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</si>
  <si>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</si>
  <si>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</si>
  <si>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</si>
  <si>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</si>
  <si>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</si>
  <si>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</si>
  <si>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</si>
  <si>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</si>
  <si>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</si>
  <si>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</si>
  <si>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</si>
  <si>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</si>
  <si>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</si>
  <si>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</si>
  <si>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</si>
  <si>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</si>
  <si>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</si>
  <si>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</si>
  <si>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</si>
  <si>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</si>
  <si>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</si>
  <si>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</si>
  <si>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</si>
  <si>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</si>
  <si>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</si>
  <si>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</si>
  <si>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</si>
  <si>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</si>
  <si>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</si>
  <si>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</si>
  <si>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</si>
  <si>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</si>
  <si>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</si>
  <si>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</si>
  <si>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</si>
  <si>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</si>
  <si>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</si>
  <si>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</si>
  <si>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</si>
  <si>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</si>
  <si>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</si>
  <si>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</si>
  <si>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</si>
  <si>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</si>
  <si>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</si>
  <si>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</si>
  <si>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</si>
  <si>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</si>
  <si>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</si>
  <si>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</si>
  <si>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</si>
  <si>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</si>
  <si>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</si>
  <si>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</si>
  <si>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</si>
  <si>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</si>
  <si>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</si>
  <si>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</si>
  <si>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</si>
  <si>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</si>
  <si>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</si>
  <si>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</si>
  <si>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</si>
  <si>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</si>
  <si>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</si>
  <si>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</si>
  <si>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</si>
  <si>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</si>
  <si>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</si>
  <si>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</si>
  <si>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</si>
  <si>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</si>
  <si>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</si>
  <si>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</si>
  <si>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</si>
  <si>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</si>
  <si>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</si>
  <si>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</si>
  <si>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</si>
  <si>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</si>
  <si>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</si>
  <si>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</si>
  <si>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</si>
  <si>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</si>
  <si>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</si>
  <si>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</si>
  <si>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</si>
  <si>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</si>
  <si>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</si>
  <si>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</si>
  <si>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</si>
  <si>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</si>
  <si>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</si>
  <si>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</si>
  <si>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</si>
  <si>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</si>
  <si>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</si>
  <si>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</si>
  <si>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</si>
  <si>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</si>
  <si>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</si>
  <si>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</si>
  <si>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</si>
  <si>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</si>
  <si>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</si>
  <si>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</si>
  <si>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</si>
  <si>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</si>
  <si>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</si>
  <si>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</si>
  <si>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</si>
  <si>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</si>
  <si>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</si>
  <si>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</si>
  <si>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</si>
  <si>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</si>
  <si>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</si>
  <si>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</si>
  <si>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</si>
  <si>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</si>
  <si>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</si>
  <si>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</si>
  <si>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</si>
  <si>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</si>
  <si>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</si>
  <si>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</si>
  <si>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</si>
  <si>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</si>
  <si>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</si>
  <si>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</si>
  <si>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</si>
  <si>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</si>
  <si>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</si>
  <si>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</si>
  <si>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</si>
  <si>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</si>
  <si>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</si>
  <si>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</si>
  <si>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</si>
  <si>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</si>
  <si>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</si>
  <si>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</si>
  <si>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</si>
  <si>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</si>
  <si>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</si>
  <si>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</si>
  <si>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</si>
  <si>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</si>
  <si>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</si>
  <si>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</si>
  <si>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</si>
  <si>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</si>
  <si>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</si>
  <si>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</si>
  <si>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</si>
  <si>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</si>
  <si>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</si>
  <si>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</si>
  <si>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</si>
  <si>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</si>
  <si>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</si>
  <si>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</si>
  <si>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</si>
  <si>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</si>
  <si>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</si>
  <si>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</si>
  <si>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</si>
  <si>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</si>
  <si>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</si>
  <si>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</si>
  <si>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</si>
  <si>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</si>
  <si>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</si>
  <si>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</si>
  <si>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</si>
  <si>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</si>
  <si>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</si>
  <si>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</si>
  <si>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</si>
  <si>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</si>
  <si>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</si>
  <si>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</si>
  <si>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</si>
  <si>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</si>
  <si>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</si>
  <si>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</si>
  <si>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</si>
  <si>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</si>
  <si>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</si>
  <si>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</si>
  <si>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</si>
  <si>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</si>
  <si>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</si>
  <si>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</si>
  <si>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</si>
  <si>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</si>
  <si>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</si>
  <si>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</si>
  <si>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</si>
  <si>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</si>
  <si>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</si>
  <si>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</si>
  <si>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</si>
  <si>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</si>
  <si>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</si>
  <si>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</si>
  <si>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</si>
  <si>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</si>
  <si>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</si>
  <si>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</si>
  <si>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</si>
  <si>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</si>
  <si>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</si>
  <si>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</si>
  <si>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</si>
  <si>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</si>
  <si>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</si>
  <si>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</si>
  <si>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</si>
  <si>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</si>
  <si>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</si>
  <si>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</si>
  <si>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</si>
  <si>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</si>
  <si>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</si>
  <si>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</si>
  <si>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</si>
  <si>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</si>
  <si>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</si>
  <si>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</si>
  <si>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</si>
  <si>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</si>
  <si>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</si>
  <si>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</si>
  <si>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</si>
  <si>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</si>
  <si>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</si>
  <si>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</si>
  <si>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</si>
  <si>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</si>
  <si>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</si>
  <si>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</si>
  <si>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</si>
  <si>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</si>
  <si>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</si>
  <si>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</si>
  <si>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</si>
  <si>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</si>
  <si>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</si>
  <si>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</si>
  <si>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</si>
  <si>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</si>
  <si>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</si>
  <si>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</si>
  <si>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</si>
  <si>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</si>
  <si>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</si>
  <si>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</si>
  <si>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</si>
  <si>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</si>
  <si>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</si>
  <si>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</si>
  <si>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</si>
  <si>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</si>
  <si>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</si>
  <si>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</si>
  <si>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</si>
  <si>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</si>
  <si>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</si>
  <si>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</si>
  <si>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</si>
  <si>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</si>
  <si>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</si>
  <si>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</si>
  <si>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</si>
  <si>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</si>
  <si>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</si>
  <si>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</si>
  <si>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</si>
  <si>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</si>
  <si>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</si>
  <si>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</si>
  <si>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</si>
  <si>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</si>
  <si>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</si>
  <si>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</si>
  <si>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</si>
  <si>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</si>
  <si>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</si>
  <si>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</si>
  <si>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</si>
  <si>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</si>
  <si>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</si>
  <si>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</si>
  <si>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</si>
  <si>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</si>
  <si>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</si>
  <si>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</si>
  <si>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</si>
  <si>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</si>
  <si>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</si>
  <si>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</si>
  <si>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</si>
  <si>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</si>
  <si>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</si>
  <si>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</si>
  <si>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</si>
  <si>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</si>
  <si>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</si>
  <si>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</si>
  <si>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</si>
  <si>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</si>
  <si>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</si>
  <si>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</si>
  <si>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</si>
  <si>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</si>
  <si>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</si>
  <si>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</si>
  <si>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</si>
  <si>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</si>
  <si>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</si>
  <si>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</si>
  <si>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</si>
  <si>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</si>
  <si>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</si>
  <si>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</si>
  <si>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</si>
  <si>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</si>
  <si>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</si>
  <si>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</si>
  <si>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</si>
  <si>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</si>
  <si>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</si>
  <si>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</si>
  <si>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</si>
  <si>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</si>
  <si>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</si>
  <si>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</si>
  <si>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</si>
  <si>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</si>
  <si>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</si>
  <si>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</si>
  <si>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</si>
  <si>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</si>
  <si>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</si>
  <si>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</si>
  <si>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</si>
  <si>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</si>
  <si>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</si>
  <si>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</si>
  <si>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</si>
  <si>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</si>
  <si>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</si>
  <si>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</si>
  <si>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</si>
  <si>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</si>
  <si>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</si>
  <si>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</si>
  <si>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</si>
  <si>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</si>
  <si>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</si>
  <si>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</si>
  <si>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</si>
  <si>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</si>
  <si>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</si>
  <si>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</si>
  <si>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</si>
  <si>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</si>
  <si>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</si>
  <si>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</si>
  <si>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</si>
  <si>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</si>
  <si>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</si>
  <si>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</si>
  <si>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</si>
  <si>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</si>
  <si>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</si>
  <si>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</si>
  <si>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</si>
  <si>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</si>
  <si>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</si>
  <si>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</si>
  <si>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</si>
  <si>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</si>
  <si>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</si>
  <si>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</si>
  <si>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</si>
  <si>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</si>
  <si>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</si>
  <si>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</si>
  <si>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</si>
  <si>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</si>
  <si>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</si>
  <si>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</si>
  <si>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</si>
  <si>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</si>
  <si>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</si>
  <si>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</si>
  <si>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</si>
  <si>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</si>
  <si>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</si>
  <si>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</si>
  <si>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</si>
  <si>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</si>
  <si>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</si>
  <si>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</si>
  <si>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</si>
  <si>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</si>
  <si>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</si>
  <si>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</si>
  <si>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</si>
  <si>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</si>
  <si>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</si>
  <si>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</si>
  <si>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</si>
  <si>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</si>
  <si>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</si>
  <si>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</si>
  <si>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</si>
  <si>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</si>
  <si>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</si>
  <si>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</si>
  <si>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</si>
  <si>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</si>
  <si>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</si>
  <si>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</si>
  <si>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</si>
  <si>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</si>
  <si>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</si>
  <si>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</si>
  <si>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</si>
  <si>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</si>
  <si>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</si>
  <si>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</si>
  <si>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</si>
  <si>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</si>
  <si>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</si>
  <si>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</si>
  <si>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</si>
  <si>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</si>
  <si>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</si>
  <si>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</si>
  <si>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</si>
  <si>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</si>
  <si>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</si>
  <si>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</si>
  <si>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</si>
  <si>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</si>
  <si>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</si>
  <si>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</si>
  <si>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</si>
  <si>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</si>
  <si>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</si>
  <si>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</si>
  <si>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</si>
  <si>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</si>
  <si>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</si>
  <si>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</si>
  <si>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</si>
  <si>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</si>
  <si>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</si>
  <si>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</si>
  <si>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</si>
  <si>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</si>
  <si>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</si>
  <si>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</si>
  <si>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</si>
  <si>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</si>
  <si>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</si>
  <si>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</si>
  <si>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</si>
  <si>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</si>
  <si>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</si>
  <si>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</si>
  <si>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</si>
  <si>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</si>
  <si>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</si>
  <si>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</si>
  <si>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</si>
  <si>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</si>
  <si>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</si>
  <si>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</si>
  <si>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</si>
  <si>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</si>
  <si>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</si>
  <si>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</si>
  <si>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</si>
  <si>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</si>
  <si>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</si>
  <si>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</si>
  <si>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</si>
  <si>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</si>
  <si>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</si>
  <si>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</si>
  <si>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</si>
  <si>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</si>
  <si>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</si>
  <si>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</si>
  <si>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</si>
  <si>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</si>
  <si>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</si>
  <si>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</si>
  <si>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</si>
  <si>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</si>
  <si>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</si>
  <si>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</si>
  <si>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</si>
  <si>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</si>
  <si>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</si>
  <si>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</si>
  <si>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</si>
  <si>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</si>
  <si>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</si>
  <si>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</si>
  <si>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</si>
  <si>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</si>
  <si>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</si>
  <si>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</si>
  <si>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</si>
  <si>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</si>
  <si>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</si>
  <si>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</si>
  <si>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</si>
  <si>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</si>
  <si>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</si>
  <si>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</si>
  <si>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</si>
  <si>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</si>
  <si>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</si>
  <si>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</si>
  <si>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</si>
  <si>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</si>
  <si>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</si>
  <si>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</si>
  <si>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</si>
  <si>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</si>
  <si>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</si>
  <si>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</si>
  <si>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</si>
  <si>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</si>
  <si>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</si>
  <si>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</si>
  <si>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</si>
  <si>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</si>
  <si>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</si>
  <si>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</si>
  <si>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</si>
  <si>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</si>
  <si>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</si>
  <si>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</si>
  <si>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</si>
  <si>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</si>
  <si>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</si>
  <si>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</si>
  <si>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</si>
  <si>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</si>
  <si>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</si>
  <si>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</si>
  <si>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</si>
  <si>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</si>
  <si>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</si>
  <si>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</si>
  <si>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</si>
  <si>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</si>
  <si>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</si>
  <si>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</si>
  <si>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</si>
  <si>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</si>
  <si>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</si>
  <si>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</si>
  <si>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</si>
  <si>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</si>
  <si>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</si>
  <si>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</si>
  <si>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</si>
  <si>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</si>
  <si>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</si>
  <si>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</si>
  <si>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</si>
  <si>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</si>
  <si>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</si>
  <si>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</si>
  <si>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</si>
  <si>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</si>
  <si>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</si>
  <si>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</si>
  <si>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</si>
  <si>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</si>
  <si>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</si>
  <si>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</si>
  <si>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</si>
  <si>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</si>
  <si>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</si>
  <si>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</si>
  <si>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</si>
  <si>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</si>
  <si>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</si>
  <si>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</si>
  <si>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</si>
  <si>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</si>
  <si>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</si>
  <si>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</si>
  <si>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</si>
  <si>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</si>
  <si>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</si>
  <si>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</si>
  <si>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</si>
  <si>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</si>
  <si>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</si>
  <si>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</si>
  <si>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</si>
  <si>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</si>
  <si>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</si>
  <si>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</si>
  <si>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</si>
  <si>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</si>
  <si>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</si>
  <si>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</si>
  <si>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</si>
  <si>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</si>
  <si>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</si>
  <si>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</si>
  <si>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</si>
  <si>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</si>
  <si>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</si>
  <si>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</si>
  <si>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</si>
  <si>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</si>
  <si>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</si>
  <si>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</si>
  <si>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</si>
  <si>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</si>
  <si>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</si>
  <si>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</si>
  <si>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</si>
  <si>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</si>
  <si>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</si>
  <si>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</si>
  <si>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</si>
  <si>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</si>
  <si>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</si>
  <si>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</si>
  <si>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</si>
  <si>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</si>
  <si>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</si>
  <si>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</si>
  <si>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</si>
  <si>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</si>
  <si>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</si>
  <si>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</si>
  <si>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</si>
  <si>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</si>
  <si>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</si>
  <si>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</si>
  <si>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</si>
  <si>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</si>
  <si>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</si>
  <si>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</si>
  <si>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</si>
  <si>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</si>
  <si>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</si>
  <si>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</si>
  <si>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</si>
  <si>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</si>
  <si>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</si>
  <si>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</si>
  <si>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</si>
  <si>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</si>
  <si>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</si>
  <si>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</si>
  <si>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</si>
  <si>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</si>
  <si>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</si>
  <si>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</si>
  <si>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</si>
  <si>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</si>
  <si>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</si>
  <si>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</si>
  <si>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</si>
  <si>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</si>
  <si>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</si>
  <si>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</si>
  <si>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</si>
  <si>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</si>
  <si>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</si>
  <si>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</si>
  <si>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</si>
  <si>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</si>
  <si>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</si>
  <si>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</si>
  <si>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</si>
  <si>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</si>
  <si>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</si>
  <si>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</si>
  <si>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</si>
  <si>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</si>
  <si>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</si>
  <si>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</si>
  <si>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</si>
  <si>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</si>
  <si>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</si>
  <si>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</si>
  <si>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</si>
  <si>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</si>
  <si>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</si>
  <si>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</si>
  <si>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</si>
  <si>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</si>
  <si>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</si>
  <si>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</si>
  <si>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</si>
  <si>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</si>
  <si>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</si>
  <si>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</si>
  <si>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</si>
  <si>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</si>
  <si>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</si>
  <si>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</si>
  <si>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</si>
  <si>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</si>
  <si>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</si>
  <si>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</si>
  <si>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</si>
  <si>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</si>
  <si>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</si>
  <si>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</si>
  <si>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</si>
  <si>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</si>
  <si>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</si>
  <si>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</si>
  <si>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</si>
  <si>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</si>
  <si>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</si>
  <si>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</si>
  <si>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</si>
  <si>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</si>
  <si>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</si>
  <si>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</si>
  <si>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</si>
  <si>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</si>
  <si>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</si>
  <si>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</si>
  <si>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</si>
  <si>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</si>
  <si>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</si>
  <si>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</si>
  <si>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</si>
  <si>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</si>
  <si>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</si>
  <si>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</si>
  <si>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</si>
  <si>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</si>
  <si>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</si>
  <si>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</si>
  <si>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</si>
  <si>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</si>
  <si>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</si>
  <si>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</si>
  <si>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</si>
  <si>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</si>
  <si>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</si>
  <si>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</si>
  <si>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</si>
  <si>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</si>
  <si>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</si>
  <si>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</si>
  <si>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</si>
  <si>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</si>
  <si>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</si>
  <si>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</si>
  <si>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</si>
  <si>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</si>
  <si>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</si>
  <si>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</si>
  <si>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</si>
  <si>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</si>
  <si>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</si>
  <si>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</si>
  <si>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</si>
  <si>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</si>
  <si>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</si>
  <si>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</si>
  <si>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</si>
  <si>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</si>
  <si>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</si>
  <si>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</si>
  <si>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</si>
  <si>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</si>
  <si>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</si>
  <si>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</si>
  <si>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</si>
  <si>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</si>
  <si>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</si>
  <si>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</si>
  <si>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</si>
  <si>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</si>
  <si>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</si>
  <si>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</si>
  <si>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</si>
  <si>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</si>
  <si>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</si>
  <si>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</si>
  <si>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</si>
  <si>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</si>
  <si>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</si>
  <si>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</si>
  <si>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</si>
  <si>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</si>
  <si>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</si>
  <si>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</si>
  <si>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</si>
  <si>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</si>
  <si>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</si>
  <si>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</si>
  <si>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</si>
  <si>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</si>
  <si>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</si>
  <si>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</si>
  <si>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</si>
  <si>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</si>
  <si>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</si>
  <si>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</si>
  <si>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</si>
  <si>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</si>
  <si>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</si>
  <si>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</si>
  <si>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</si>
  <si>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</si>
  <si>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</si>
  <si>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</si>
  <si>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</si>
  <si>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</si>
  <si>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</si>
  <si>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</si>
  <si>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</si>
  <si>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</si>
  <si>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</si>
  <si>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</si>
  <si>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</si>
  <si>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</si>
  <si>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</si>
  <si>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</si>
  <si>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</si>
  <si>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</si>
  <si>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</si>
  <si>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</si>
  <si>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</si>
  <si>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</si>
  <si>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16.juuni.</t>
  </si>
  <si>
    <t>31.07.2011.a,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</si>
</sst>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7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44" sqref="H244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986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2389390</v>
      </c>
      <c r="H11" s="31">
        <f>H12+H24+H44+H100</f>
        <v>1423259.62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418293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304457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113836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52485.1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13163.83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39321.27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33199.23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2595.21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791.52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1904.34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830.97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302231</v>
      </c>
      <c r="H44" s="35">
        <f>H45+H68+H88</f>
        <v>204804.32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46098</v>
      </c>
      <c r="H45" s="61">
        <f>H46+H47+H66</f>
        <v>18823.32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46098</v>
      </c>
      <c r="H47" s="68">
        <f>H48+H63+H64+H65</f>
        <v>18823.32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2687.45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106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872.45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1709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41161</v>
      </c>
      <c r="H63" s="39">
        <v>15495.87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650</v>
      </c>
      <c r="H65" s="39">
        <v>640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149070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149070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149070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149070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149070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747677.2000000002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76.68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76.68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745928.5900000001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5556.49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740372.1000000001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>
        <v>338757.7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401614.4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1671.9299999999998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506.98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62.86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1102.09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2782037</v>
      </c>
      <c r="H126" s="110">
        <f>H127+H152+H186+H205</f>
        <v>1297272.88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359167.54000000004</v>
      </c>
      <c r="H127" s="35">
        <f>H128+H129+H139+H150</f>
        <v>206356.67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>
        <v>81984.76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97647.88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97647.88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5177.39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41011.92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2097.51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38575.53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9500.62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1284.91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67243.54000000001</v>
      </c>
      <c r="H139" s="119">
        <f>H140+H148</f>
        <v>17621.81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67243.54000000001</v>
      </c>
      <c r="H140" s="68">
        <f>H141+H142+H147</f>
        <v>17621.81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64836.54</v>
      </c>
      <c r="H142" s="68">
        <f>SUM(H143:H146)</f>
        <v>17621.81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2303.54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62533</v>
      </c>
      <c r="H146" s="39">
        <v>17365.27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9102.22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1822218</v>
      </c>
      <c r="H152" s="110">
        <f>H153+H162</f>
        <v>1066122.03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980673</v>
      </c>
      <c r="H153" s="138">
        <f>H154+H160+H161</f>
        <v>618972.02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721982</v>
      </c>
      <c r="H154" s="68">
        <f>H155+H156+H157+H158+H159</f>
        <v>453326.34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16266.84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109947.37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287278.14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28721.15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11112.84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1186.08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256638</v>
      </c>
      <c r="H161" s="39">
        <v>164459.6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841545</v>
      </c>
      <c r="H162" s="144">
        <f>SUM(H163:H185)-H168</f>
        <v>447150.01000000007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39076.2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619.94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538.59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7629.1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111047.76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80776.82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28267.5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9990.3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4495.95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16202.4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254.39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5677.36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110822.33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16057.75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14404.14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1289.48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470387.46</v>
      </c>
      <c r="H186" s="35">
        <f>H187+H199</f>
        <v>12573.79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462460.46</v>
      </c>
      <c r="H187" s="152">
        <f>H188+H196+H198</f>
        <v>7845.22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7827.610000000001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7586.31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241.3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453178.46</v>
      </c>
      <c r="H196" s="39">
        <v>17.61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453178.46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4728.57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4624.84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103.73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130264</v>
      </c>
      <c r="H205" s="35">
        <f>H206+H213+H214+H215</f>
        <v>12220.39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130264</v>
      </c>
      <c r="H206" s="61">
        <f>H207+H208+H209+H210+H211+H212</f>
        <v>12220.39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11491.8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-392647</v>
      </c>
      <c r="H216" s="172">
        <f>H11-H126</f>
        <v>125986.74000000022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392647</v>
      </c>
      <c r="H217" s="172">
        <f>H218+H223+H228+H235+H243</f>
        <v>-125986.73999999999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-86707.67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-86707.67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541289</v>
      </c>
      <c r="H243" s="189">
        <v>-39279.07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2782037</v>
      </c>
      <c r="H244" s="35">
        <f>H245+H253+H254+H258+H277+H283+H294+H301+H327+H341</f>
        <v>1297272.88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783186</v>
      </c>
      <c r="H245" s="193">
        <f>SUM(H246:H252)</f>
        <v>192855.64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31458</v>
      </c>
      <c r="H246" s="195">
        <v>18156.17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149548.59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453178.46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10874.54</v>
      </c>
      <c r="H250" s="195">
        <v>5871.8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4728.57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14550.51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3491.69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0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3491.69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385092</v>
      </c>
      <c r="H258" s="268">
        <f>SUM(H259:H276)</f>
        <v>134510.3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28224.28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21305.36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232929</v>
      </c>
      <c r="H266" s="195">
        <v>50105.97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32956.46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34723.17999999999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1518.35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22660.1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10544.73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114330.61999999998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9622.28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>
        <v>78124.76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8553.65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13200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969.93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3860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1377.22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1377.22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287801</v>
      </c>
      <c r="H301" s="193">
        <f>SUM(H302:H326)</f>
        <v>168212.06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4976.59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1963.5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43226.28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51060.69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29330.49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39032</v>
      </c>
      <c r="H318" s="195">
        <v>18875.42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4776.4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14002.69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840773</v>
      </c>
      <c r="H327" s="207">
        <f>SUM(H328:H340)</f>
        <v>531057.76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319077</v>
      </c>
      <c r="H328" s="195">
        <v>190202.78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466941</v>
      </c>
      <c r="H331" s="195">
        <v>303120.62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35010.97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2723.39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116714.41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3382.42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14404.14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16780.53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1569.36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42170.45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263.77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38143.74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359217.48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359217.48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935289.42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788931.42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665517.42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1367525.3000000003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985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-17.024377151910286</v>
      </c>
      <c r="H388" s="313">
        <f>IF(H385&lt;&gt;0,(H216+H242)/H385*100,"")</f>
        <v>9.212753870074666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Vahe=-1158,53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2011-08-02T12:56:32Z</dcterms:modified>
  <cp:category/>
  <cp:version/>
  <cp:contentType/>
  <cp:contentStatus/>
</cp:coreProperties>
</file>